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TRANSPORT_ZBIOROWY\!_PROJEKTY\Rzeszów\Miasto\AKK\Robocze\załączniki (ministerstwo)\"/>
    </mc:Choice>
  </mc:AlternateContent>
  <xr:revisionPtr revIDLastSave="0" documentId="13_ncr:1_{574B272F-6CAD-41E2-868E-9D79A48F0F17}" xr6:coauthVersionLast="47" xr6:coauthVersionMax="47" xr10:uidLastSave="{00000000-0000-0000-0000-000000000000}"/>
  <bookViews>
    <workbookView xWindow="15480" yWindow="-18120" windowWidth="29040" windowHeight="17520" xr2:uid="{00000000-000D-0000-FFFF-FFFF00000000}"/>
  </bookViews>
  <sheets>
    <sheet name="Ocena efektów środowiskowyc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9" i="1" l="1"/>
  <c r="M23" i="1"/>
  <c r="M22" i="1"/>
  <c r="M21" i="1"/>
  <c r="M20" i="1"/>
  <c r="M15" i="1"/>
  <c r="M14" i="1"/>
  <c r="M13" i="1"/>
  <c r="M12" i="1"/>
  <c r="M11" i="1"/>
  <c r="M7" i="1"/>
  <c r="M6" i="1"/>
  <c r="M5" i="1"/>
  <c r="M4" i="1"/>
  <c r="M3" i="1"/>
  <c r="D18" i="1"/>
  <c r="E18" i="1" s="1"/>
  <c r="F18" i="1" s="1"/>
  <c r="G18" i="1" s="1"/>
  <c r="H18" i="1" s="1"/>
  <c r="I18" i="1" s="1"/>
  <c r="J18" i="1" s="1"/>
  <c r="K18" i="1" s="1"/>
  <c r="L18" i="1" s="1"/>
  <c r="C18" i="1"/>
  <c r="D10" i="1"/>
  <c r="E10" i="1" s="1"/>
  <c r="F10" i="1" s="1"/>
  <c r="G10" i="1" s="1"/>
  <c r="H10" i="1" s="1"/>
  <c r="I10" i="1" s="1"/>
  <c r="J10" i="1" s="1"/>
  <c r="K10" i="1" s="1"/>
  <c r="L10" i="1" s="1"/>
  <c r="C10" i="1"/>
  <c r="L2" i="1"/>
  <c r="D2" i="1"/>
  <c r="E2" i="1" s="1"/>
  <c r="F2" i="1" s="1"/>
  <c r="G2" i="1" s="1"/>
  <c r="H2" i="1" s="1"/>
  <c r="I2" i="1" s="1"/>
  <c r="J2" i="1" s="1"/>
  <c r="K2" i="1" s="1"/>
  <c r="C2" i="1"/>
</calcChain>
</file>

<file path=xl/sharedStrings.xml><?xml version="1.0" encoding="utf-8"?>
<sst xmlns="http://schemas.openxmlformats.org/spreadsheetml/2006/main" count="27" uniqueCount="12">
  <si>
    <t>Suma</t>
  </si>
  <si>
    <t>Inne jakie ? [jednostka]</t>
  </si>
  <si>
    <t>Tabela 12. Emisje w przypadku wariantu bazowego (W_0)</t>
  </si>
  <si>
    <t>Tabela 13. Emisje w przypadku wariantu 1 (W_1)</t>
  </si>
  <si>
    <t xml:space="preserve"> Tabela 14. Emisje w przypadku wariantu 2 (W_2)</t>
  </si>
  <si>
    <t>NHMC/NMVOC</t>
  </si>
  <si>
    <t>PM</t>
  </si>
  <si>
    <t xml:space="preserve">CO2 </t>
  </si>
  <si>
    <t>NOX</t>
  </si>
  <si>
    <t>SO2</t>
  </si>
  <si>
    <t>Rodzaj zanieczyszczenia  (rekomendowaną jednostką sa kg do trzech cyfr znaczących)</t>
  </si>
  <si>
    <t>Rodzaj zanieczyszczenia (rekomendowaną jednostką sa kg do trzech cyfr znaczących)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</si>
</sst>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11" xfId="0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6" xfId="0" applyNumberFormat="1" applyBorder="1" applyAlignment="1">
      <alignment horizontal="right" vertical="center" wrapText="1"/>
    </xf>
    <xf numFmtId="164" fontId="0" fillId="0" borderId="17" xfId="0" applyNumberFormat="1" applyBorder="1" applyAlignment="1">
      <alignment horizontal="right" vertical="center" wrapText="1"/>
    </xf>
    <xf numFmtId="164" fontId="0" fillId="0" borderId="2" xfId="0" applyNumberFormat="1" applyBorder="1" applyAlignment="1">
      <alignment horizontal="right" vertical="center" wrapText="1"/>
    </xf>
    <xf numFmtId="164" fontId="0" fillId="0" borderId="8" xfId="0" applyNumberFormat="1" applyBorder="1" applyAlignment="1">
      <alignment horizontal="right" vertical="center" wrapText="1"/>
    </xf>
    <xf numFmtId="164" fontId="0" fillId="0" borderId="9" xfId="0" applyNumberFormat="1" applyBorder="1" applyAlignment="1">
      <alignment horizontal="right" vertical="center" wrapText="1"/>
    </xf>
    <xf numFmtId="164" fontId="0" fillId="0" borderId="10" xfId="0" applyNumberFormat="1" applyBorder="1" applyAlignment="1">
      <alignment horizontal="right" vertical="center" wrapText="1"/>
    </xf>
    <xf numFmtId="164" fontId="0" fillId="0" borderId="18" xfId="0" applyNumberFormat="1" applyBorder="1" applyAlignment="1">
      <alignment horizontal="right" vertical="center" wrapText="1"/>
    </xf>
    <xf numFmtId="164" fontId="0" fillId="0" borderId="19" xfId="0" applyNumberFormat="1" applyBorder="1" applyAlignment="1">
      <alignment horizontal="right" vertical="center" wrapText="1"/>
    </xf>
    <xf numFmtId="164" fontId="0" fillId="0" borderId="20" xfId="0" applyNumberFormat="1" applyBorder="1" applyAlignment="1">
      <alignment horizontal="right" vertical="center" wrapText="1"/>
    </xf>
    <xf numFmtId="0" fontId="0" fillId="0" borderId="1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0" xfId="0" applyBorder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4"/>
  <sheetViews>
    <sheetView tabSelected="1" zoomScale="90" zoomScaleNormal="90" workbookViewId="0">
      <selection activeCell="A2" sqref="A2"/>
    </sheetView>
  </sheetViews>
  <sheetFormatPr defaultColWidth="8.77734375" defaultRowHeight="13.2" x14ac:dyDescent="0.25"/>
  <cols>
    <col min="1" max="1" width="32.77734375" style="3" customWidth="1"/>
    <col min="2" max="12" width="15.77734375" style="3" customWidth="1"/>
    <col min="13" max="13" width="20.21875" style="3" customWidth="1"/>
    <col min="14" max="14" width="25.5546875" style="3" customWidth="1"/>
    <col min="15" max="15" width="22.77734375" style="3" customWidth="1"/>
    <col min="16" max="16384" width="8.77734375" style="3"/>
  </cols>
  <sheetData>
    <row r="1" spans="1:15" ht="21.75" customHeight="1" thickBot="1" x14ac:dyDescent="0.3">
      <c r="A1" s="13" t="s">
        <v>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5"/>
      <c r="N1" s="4"/>
      <c r="O1" s="4"/>
    </row>
    <row r="2" spans="1:15" ht="43.8" thickBot="1" x14ac:dyDescent="0.3">
      <c r="A2" s="8" t="s">
        <v>10</v>
      </c>
      <c r="B2" s="7">
        <v>2023</v>
      </c>
      <c r="C2" s="5">
        <f>B2+1</f>
        <v>2024</v>
      </c>
      <c r="D2" s="5">
        <f t="shared" ref="D2:L2" si="0">C2+1</f>
        <v>2025</v>
      </c>
      <c r="E2" s="5">
        <f t="shared" si="0"/>
        <v>2026</v>
      </c>
      <c r="F2" s="5">
        <f t="shared" si="0"/>
        <v>2027</v>
      </c>
      <c r="G2" s="5">
        <f t="shared" si="0"/>
        <v>2028</v>
      </c>
      <c r="H2" s="5">
        <f t="shared" si="0"/>
        <v>2029</v>
      </c>
      <c r="I2" s="5">
        <f t="shared" si="0"/>
        <v>2030</v>
      </c>
      <c r="J2" s="5">
        <f t="shared" si="0"/>
        <v>2031</v>
      </c>
      <c r="K2" s="5">
        <f t="shared" si="0"/>
        <v>2032</v>
      </c>
      <c r="L2" s="5">
        <f t="shared" si="0"/>
        <v>2033</v>
      </c>
      <c r="M2" s="6" t="s">
        <v>0</v>
      </c>
      <c r="N2" s="2"/>
      <c r="O2" s="1"/>
    </row>
    <row r="3" spans="1:15" ht="20.25" customHeight="1" x14ac:dyDescent="0.25">
      <c r="A3" s="28" t="s">
        <v>7</v>
      </c>
      <c r="B3" s="25">
        <v>0</v>
      </c>
      <c r="C3" s="19">
        <v>0</v>
      </c>
      <c r="D3" s="19">
        <v>1578639.6367002781</v>
      </c>
      <c r="E3" s="19">
        <v>1578639.6367002781</v>
      </c>
      <c r="F3" s="19">
        <v>2633766.574217041</v>
      </c>
      <c r="G3" s="19">
        <v>2792073.8499838724</v>
      </c>
      <c r="H3" s="19">
        <v>2792073.8499838724</v>
      </c>
      <c r="I3" s="19">
        <v>2792073.8499838724</v>
      </c>
      <c r="J3" s="19">
        <v>2792073.8499838724</v>
      </c>
      <c r="K3" s="19">
        <v>2792073.8499838724</v>
      </c>
      <c r="L3" s="19">
        <v>2792073.8499838724</v>
      </c>
      <c r="M3" s="20">
        <f>SUM(B3:L3)</f>
        <v>22543488.94752083</v>
      </c>
      <c r="N3" s="1"/>
      <c r="O3" s="1"/>
    </row>
    <row r="4" spans="1:15" ht="14.4" x14ac:dyDescent="0.25">
      <c r="A4" s="29" t="s">
        <v>8</v>
      </c>
      <c r="B4" s="26">
        <v>0</v>
      </c>
      <c r="C4" s="21">
        <v>0</v>
      </c>
      <c r="D4" s="21">
        <v>2372.1462932580184</v>
      </c>
      <c r="E4" s="21">
        <v>2372.1462932580184</v>
      </c>
      <c r="F4" s="21">
        <v>3217.4218370822969</v>
      </c>
      <c r="G4" s="21">
        <v>3455.3026102972685</v>
      </c>
      <c r="H4" s="21">
        <v>3455.3026102972685</v>
      </c>
      <c r="I4" s="21">
        <v>3455.3026102972685</v>
      </c>
      <c r="J4" s="21">
        <v>3455.3026102972685</v>
      </c>
      <c r="K4" s="21">
        <v>3455.3026102972685</v>
      </c>
      <c r="L4" s="21">
        <v>3455.3026102972685</v>
      </c>
      <c r="M4" s="22">
        <f t="shared" ref="M4:M7" si="1">SUM(B4:L4)</f>
        <v>28693.530085381946</v>
      </c>
      <c r="N4" s="1"/>
      <c r="O4" s="1"/>
    </row>
    <row r="5" spans="1:15" ht="24" customHeight="1" x14ac:dyDescent="0.25">
      <c r="A5" s="29" t="s">
        <v>5</v>
      </c>
      <c r="B5" s="26">
        <v>0</v>
      </c>
      <c r="C5" s="21">
        <v>0</v>
      </c>
      <c r="D5" s="21">
        <v>770.94754530885598</v>
      </c>
      <c r="E5" s="21">
        <v>770.94754530885598</v>
      </c>
      <c r="F5" s="21">
        <v>770.94754530885609</v>
      </c>
      <c r="G5" s="21">
        <v>848.25879660372186</v>
      </c>
      <c r="H5" s="21">
        <v>848.25879660372186</v>
      </c>
      <c r="I5" s="21">
        <v>848.25879660372186</v>
      </c>
      <c r="J5" s="21">
        <v>848.25879660372186</v>
      </c>
      <c r="K5" s="21">
        <v>848.25879660372186</v>
      </c>
      <c r="L5" s="21">
        <v>848.25879660372186</v>
      </c>
      <c r="M5" s="22">
        <f t="shared" si="1"/>
        <v>7402.3954155488991</v>
      </c>
    </row>
    <row r="6" spans="1:15" ht="24" customHeight="1" x14ac:dyDescent="0.25">
      <c r="A6" s="29" t="s">
        <v>9</v>
      </c>
      <c r="B6" s="26">
        <v>0</v>
      </c>
      <c r="C6" s="21">
        <v>0</v>
      </c>
      <c r="D6" s="21">
        <v>0</v>
      </c>
      <c r="E6" s="21">
        <v>0</v>
      </c>
      <c r="F6" s="21">
        <v>0</v>
      </c>
      <c r="G6" s="21">
        <v>0</v>
      </c>
      <c r="H6" s="21">
        <v>0</v>
      </c>
      <c r="I6" s="21">
        <v>0</v>
      </c>
      <c r="J6" s="21">
        <v>0</v>
      </c>
      <c r="K6" s="21">
        <v>0</v>
      </c>
      <c r="L6" s="21">
        <v>0</v>
      </c>
      <c r="M6" s="22">
        <f t="shared" si="1"/>
        <v>0</v>
      </c>
    </row>
    <row r="7" spans="1:15" ht="14.4" x14ac:dyDescent="0.25">
      <c r="A7" s="29" t="s">
        <v>6</v>
      </c>
      <c r="B7" s="26">
        <v>0</v>
      </c>
      <c r="C7" s="21">
        <v>0</v>
      </c>
      <c r="D7" s="21">
        <v>59.303657331450452</v>
      </c>
      <c r="E7" s="21">
        <v>59.303657331450452</v>
      </c>
      <c r="F7" s="21">
        <v>59.303657331450466</v>
      </c>
      <c r="G7" s="21">
        <v>65.250676661824755</v>
      </c>
      <c r="H7" s="21">
        <v>65.250676661824755</v>
      </c>
      <c r="I7" s="21">
        <v>65.250676661824755</v>
      </c>
      <c r="J7" s="21">
        <v>65.250676661824755</v>
      </c>
      <c r="K7" s="21">
        <v>65.250676661824755</v>
      </c>
      <c r="L7" s="21">
        <v>65.250676661824755</v>
      </c>
      <c r="M7" s="22">
        <f t="shared" si="1"/>
        <v>569.41503196529982</v>
      </c>
    </row>
    <row r="8" spans="1:15" ht="15" thickBot="1" x14ac:dyDescent="0.35">
      <c r="A8" s="30" t="s">
        <v>1</v>
      </c>
      <c r="B8" s="27"/>
      <c r="C8" s="23"/>
      <c r="D8" s="23"/>
      <c r="E8" s="23"/>
      <c r="F8" s="23"/>
      <c r="G8" s="23"/>
      <c r="H8" s="23"/>
      <c r="I8" s="23"/>
      <c r="J8" s="23"/>
      <c r="K8" s="23"/>
      <c r="L8" s="23"/>
      <c r="M8" s="24"/>
    </row>
    <row r="9" spans="1:15" ht="15" thickBot="1" x14ac:dyDescent="0.3">
      <c r="A9" s="16" t="s">
        <v>3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8"/>
    </row>
    <row r="10" spans="1:15" ht="43.8" thickBot="1" x14ac:dyDescent="0.3">
      <c r="A10" s="11" t="s">
        <v>11</v>
      </c>
      <c r="B10" s="5">
        <v>2023</v>
      </c>
      <c r="C10" s="5">
        <f>B10+1</f>
        <v>2024</v>
      </c>
      <c r="D10" s="5">
        <f t="shared" ref="D10:L10" si="2">C10+1</f>
        <v>2025</v>
      </c>
      <c r="E10" s="5">
        <f t="shared" si="2"/>
        <v>2026</v>
      </c>
      <c r="F10" s="5">
        <f t="shared" si="2"/>
        <v>2027</v>
      </c>
      <c r="G10" s="5">
        <f t="shared" si="2"/>
        <v>2028</v>
      </c>
      <c r="H10" s="5">
        <f t="shared" si="2"/>
        <v>2029</v>
      </c>
      <c r="I10" s="5">
        <f t="shared" si="2"/>
        <v>2030</v>
      </c>
      <c r="J10" s="5">
        <f t="shared" si="2"/>
        <v>2031</v>
      </c>
      <c r="K10" s="5">
        <f t="shared" si="2"/>
        <v>2032</v>
      </c>
      <c r="L10" s="5">
        <f t="shared" si="2"/>
        <v>2033</v>
      </c>
      <c r="M10" s="6" t="s">
        <v>0</v>
      </c>
    </row>
    <row r="11" spans="1:15" ht="24.75" customHeight="1" x14ac:dyDescent="0.25">
      <c r="A11" s="28" t="s">
        <v>7</v>
      </c>
      <c r="B11" s="25">
        <v>0</v>
      </c>
      <c r="C11" s="19">
        <v>0</v>
      </c>
      <c r="D11" s="19">
        <v>1481337.5908021184</v>
      </c>
      <c r="E11" s="19">
        <v>1481337.5908021184</v>
      </c>
      <c r="F11" s="19">
        <v>2536464.5283188815</v>
      </c>
      <c r="G11" s="19">
        <v>2685014.2752269586</v>
      </c>
      <c r="H11" s="19">
        <v>2685014.2752269586</v>
      </c>
      <c r="I11" s="19">
        <v>2685014.2752269586</v>
      </c>
      <c r="J11" s="19">
        <v>2685014.2752269586</v>
      </c>
      <c r="K11" s="19">
        <v>2685014.2752269586</v>
      </c>
      <c r="L11" s="19">
        <v>2685014.2752269586</v>
      </c>
      <c r="M11" s="20">
        <f>SUM(B11:L11)</f>
        <v>21609225.361284867</v>
      </c>
      <c r="N11" s="1"/>
      <c r="O11" s="1"/>
    </row>
    <row r="12" spans="1:15" ht="18" customHeight="1" x14ac:dyDescent="0.25">
      <c r="A12" s="29" t="s">
        <v>8</v>
      </c>
      <c r="B12" s="26">
        <v>0</v>
      </c>
      <c r="C12" s="21">
        <v>0</v>
      </c>
      <c r="D12" s="21">
        <v>1186.7182924923786</v>
      </c>
      <c r="E12" s="21">
        <v>1186.7182924923786</v>
      </c>
      <c r="F12" s="21">
        <v>2031.9938363166564</v>
      </c>
      <c r="G12" s="21">
        <v>2150.9989186797329</v>
      </c>
      <c r="H12" s="21">
        <v>2150.9989186797329</v>
      </c>
      <c r="I12" s="21">
        <v>2150.9989186797329</v>
      </c>
      <c r="J12" s="21">
        <v>2150.9989186797329</v>
      </c>
      <c r="K12" s="21">
        <v>2150.9989186797329</v>
      </c>
      <c r="L12" s="21">
        <v>2150.9989186797329</v>
      </c>
      <c r="M12" s="22">
        <f t="shared" ref="M12:M15" si="3">SUM(B12:L12)</f>
        <v>17311.423933379807</v>
      </c>
      <c r="N12" s="1"/>
      <c r="O12" s="1"/>
    </row>
    <row r="13" spans="1:15" ht="14.4" x14ac:dyDescent="0.25">
      <c r="A13" s="29" t="s">
        <v>5</v>
      </c>
      <c r="B13" s="26">
        <v>0</v>
      </c>
      <c r="C13" s="21">
        <v>0</v>
      </c>
      <c r="D13" s="21">
        <v>10.383785059308314</v>
      </c>
      <c r="E13" s="21">
        <v>10.383785059308314</v>
      </c>
      <c r="F13" s="21">
        <v>17.779946067770744</v>
      </c>
      <c r="G13" s="21">
        <v>18.821240538447665</v>
      </c>
      <c r="H13" s="21">
        <v>18.821240538447665</v>
      </c>
      <c r="I13" s="21">
        <v>18.821240538447665</v>
      </c>
      <c r="J13" s="21">
        <v>18.821240538447665</v>
      </c>
      <c r="K13" s="21">
        <v>18.821240538447665</v>
      </c>
      <c r="L13" s="21">
        <v>18.821240538447665</v>
      </c>
      <c r="M13" s="22">
        <f t="shared" si="3"/>
        <v>151.47495941707336</v>
      </c>
      <c r="N13" s="1"/>
      <c r="O13" s="1"/>
    </row>
    <row r="14" spans="1:15" ht="14.4" x14ac:dyDescent="0.25">
      <c r="A14" s="29" t="s">
        <v>9</v>
      </c>
      <c r="B14" s="26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2">
        <f t="shared" si="3"/>
        <v>0</v>
      </c>
      <c r="N14" s="1"/>
      <c r="O14" s="1"/>
    </row>
    <row r="15" spans="1:15" ht="18.75" customHeight="1" x14ac:dyDescent="0.25">
      <c r="A15" s="29" t="s">
        <v>6</v>
      </c>
      <c r="B15" s="26">
        <v>0</v>
      </c>
      <c r="C15" s="21">
        <v>0</v>
      </c>
      <c r="D15" s="21">
        <v>59.747969587289909</v>
      </c>
      <c r="E15" s="21">
        <v>59.747969587289909</v>
      </c>
      <c r="F15" s="21">
        <v>102.30524523122055</v>
      </c>
      <c r="G15" s="21">
        <v>108.29682055852824</v>
      </c>
      <c r="H15" s="21">
        <v>108.29682055852824</v>
      </c>
      <c r="I15" s="21">
        <v>108.29682055852824</v>
      </c>
      <c r="J15" s="21">
        <v>108.29682055852824</v>
      </c>
      <c r="K15" s="21">
        <v>108.29682055852824</v>
      </c>
      <c r="L15" s="21">
        <v>108.29682055852824</v>
      </c>
      <c r="M15" s="22">
        <f t="shared" si="3"/>
        <v>871.58210775696978</v>
      </c>
    </row>
    <row r="16" spans="1:15" ht="15" thickBot="1" x14ac:dyDescent="0.35">
      <c r="A16" s="30" t="s">
        <v>1</v>
      </c>
      <c r="B16" s="27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4"/>
    </row>
    <row r="17" spans="1:13" ht="15" thickBot="1" x14ac:dyDescent="0.3">
      <c r="A17" s="13" t="s">
        <v>4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5"/>
    </row>
    <row r="18" spans="1:13" ht="43.8" thickBot="1" x14ac:dyDescent="0.3">
      <c r="A18" s="12" t="s">
        <v>11</v>
      </c>
      <c r="B18" s="9">
        <v>2023</v>
      </c>
      <c r="C18" s="9">
        <f>B18+1</f>
        <v>2024</v>
      </c>
      <c r="D18" s="9">
        <f t="shared" ref="D18:L18" si="4">C18+1</f>
        <v>2025</v>
      </c>
      <c r="E18" s="9">
        <f t="shared" si="4"/>
        <v>2026</v>
      </c>
      <c r="F18" s="9">
        <f t="shared" si="4"/>
        <v>2027</v>
      </c>
      <c r="G18" s="9">
        <f t="shared" si="4"/>
        <v>2028</v>
      </c>
      <c r="H18" s="9">
        <f t="shared" si="4"/>
        <v>2029</v>
      </c>
      <c r="I18" s="9">
        <f t="shared" si="4"/>
        <v>2030</v>
      </c>
      <c r="J18" s="9">
        <f t="shared" si="4"/>
        <v>2031</v>
      </c>
      <c r="K18" s="9">
        <f t="shared" si="4"/>
        <v>2032</v>
      </c>
      <c r="L18" s="9">
        <f t="shared" si="4"/>
        <v>2033</v>
      </c>
      <c r="M18" s="10" t="s">
        <v>0</v>
      </c>
    </row>
    <row r="19" spans="1:13" ht="14.4" x14ac:dyDescent="0.25">
      <c r="A19" s="28" t="s">
        <v>7</v>
      </c>
      <c r="B19" s="25">
        <v>0</v>
      </c>
      <c r="C19" s="19">
        <v>0</v>
      </c>
      <c r="D19" s="19">
        <v>1481337.5908021184</v>
      </c>
      <c r="E19" s="19">
        <v>1481337.5908021184</v>
      </c>
      <c r="F19" s="19">
        <v>2536464.5283188815</v>
      </c>
      <c r="G19" s="19">
        <v>2685014.2752269586</v>
      </c>
      <c r="H19" s="19">
        <v>2685014.2752269586</v>
      </c>
      <c r="I19" s="19">
        <v>2685014.2752269586</v>
      </c>
      <c r="J19" s="19">
        <v>2685014.2752269586</v>
      </c>
      <c r="K19" s="19">
        <v>2685014.2752269586</v>
      </c>
      <c r="L19" s="19">
        <v>2685014.2752269586</v>
      </c>
      <c r="M19" s="20">
        <f>SUM(B19:L19)</f>
        <v>21609225.361284867</v>
      </c>
    </row>
    <row r="20" spans="1:13" ht="21" customHeight="1" x14ac:dyDescent="0.25">
      <c r="A20" s="29" t="s">
        <v>8</v>
      </c>
      <c r="B20" s="26">
        <v>0</v>
      </c>
      <c r="C20" s="21">
        <v>0</v>
      </c>
      <c r="D20" s="21">
        <v>1186.7182924923786</v>
      </c>
      <c r="E20" s="21">
        <v>1186.7182924923786</v>
      </c>
      <c r="F20" s="21">
        <v>2031.9938363166564</v>
      </c>
      <c r="G20" s="21">
        <v>2150.9989186797334</v>
      </c>
      <c r="H20" s="21">
        <v>2150.9989186797334</v>
      </c>
      <c r="I20" s="21">
        <v>2150.9989186797334</v>
      </c>
      <c r="J20" s="21">
        <v>2150.9989186797334</v>
      </c>
      <c r="K20" s="21">
        <v>2150.9989186797334</v>
      </c>
      <c r="L20" s="21">
        <v>2150.9989186797334</v>
      </c>
      <c r="M20" s="22">
        <f t="shared" ref="M20:M23" si="5">SUM(B20:L20)</f>
        <v>17311.423933379814</v>
      </c>
    </row>
    <row r="21" spans="1:13" ht="17.25" customHeight="1" x14ac:dyDescent="0.25">
      <c r="A21" s="29" t="s">
        <v>5</v>
      </c>
      <c r="B21" s="26">
        <v>0</v>
      </c>
      <c r="C21" s="21">
        <v>0</v>
      </c>
      <c r="D21" s="21">
        <v>10.383785059308314</v>
      </c>
      <c r="E21" s="21">
        <v>10.383785059308314</v>
      </c>
      <c r="F21" s="21">
        <v>17.779946067770744</v>
      </c>
      <c r="G21" s="21">
        <v>18.821240538447668</v>
      </c>
      <c r="H21" s="21">
        <v>18.821240538447668</v>
      </c>
      <c r="I21" s="21">
        <v>18.821240538447668</v>
      </c>
      <c r="J21" s="21">
        <v>18.821240538447668</v>
      </c>
      <c r="K21" s="21">
        <v>18.821240538447668</v>
      </c>
      <c r="L21" s="21">
        <v>18.821240538447668</v>
      </c>
      <c r="M21" s="22">
        <f t="shared" si="5"/>
        <v>151.47495941707336</v>
      </c>
    </row>
    <row r="22" spans="1:13" ht="17.25" customHeight="1" x14ac:dyDescent="0.25">
      <c r="A22" s="29" t="s">
        <v>9</v>
      </c>
      <c r="B22" s="26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2">
        <f t="shared" si="5"/>
        <v>0</v>
      </c>
    </row>
    <row r="23" spans="1:13" ht="21.75" customHeight="1" x14ac:dyDescent="0.25">
      <c r="A23" s="29" t="s">
        <v>6</v>
      </c>
      <c r="B23" s="26">
        <v>0</v>
      </c>
      <c r="C23" s="21">
        <v>0</v>
      </c>
      <c r="D23" s="21">
        <v>59.747969587289909</v>
      </c>
      <c r="E23" s="21">
        <v>59.747969587289909</v>
      </c>
      <c r="F23" s="21">
        <v>102.30524523122055</v>
      </c>
      <c r="G23" s="21">
        <v>108.29682055852825</v>
      </c>
      <c r="H23" s="21">
        <v>108.29682055852825</v>
      </c>
      <c r="I23" s="21">
        <v>108.29682055852825</v>
      </c>
      <c r="J23" s="21">
        <v>108.29682055852825</v>
      </c>
      <c r="K23" s="21">
        <v>108.29682055852825</v>
      </c>
      <c r="L23" s="21">
        <v>108.29682055852825</v>
      </c>
      <c r="M23" s="22">
        <f t="shared" si="5"/>
        <v>871.58210775696978</v>
      </c>
    </row>
    <row r="24" spans="1:13" ht="15" thickBot="1" x14ac:dyDescent="0.35">
      <c r="A24" s="30" t="s">
        <v>1</v>
      </c>
      <c r="B24" s="27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4"/>
    </row>
  </sheetData>
  <mergeCells count="3">
    <mergeCell ref="A1:M1"/>
    <mergeCell ref="A17:M17"/>
    <mergeCell ref="A9:M9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Ocena efektów środowiskowych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</dc:creator>
  <cp:lastModifiedBy>Wioleta Kupiec</cp:lastModifiedBy>
  <dcterms:created xsi:type="dcterms:W3CDTF">2021-06-15T19:39:00Z</dcterms:created>
  <dcterms:modified xsi:type="dcterms:W3CDTF">2024-11-06T13:04:23Z</dcterms:modified>
</cp:coreProperties>
</file>